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ORA DE BIKE\"/>
    </mc:Choice>
  </mc:AlternateContent>
  <xr:revisionPtr revIDLastSave="0" documentId="13_ncr:1_{C5864888-CB96-4112-AA65-D197DC11BE60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BALANÇO NO ENTORNO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4" l="1"/>
  <c r="P14" i="4"/>
  <c r="N14" i="4"/>
  <c r="L14" i="4"/>
  <c r="J14" i="4"/>
  <c r="H14" i="4"/>
  <c r="R14" i="4"/>
  <c r="M12" i="4"/>
  <c r="N12" i="4" s="1"/>
  <c r="P12" i="4" s="1"/>
  <c r="L12" i="4"/>
  <c r="J12" i="4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18" i="4" l="1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<sst xmlns="http://schemas.openxmlformats.org/spreadsheetml/2006/main" count="737" uniqueCount="130">
  <si>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</si>
  <si>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</si>
  <si>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</si>
  <si>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</si>
  <si>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</si>
  <si>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</si>
  <si>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</si>
  <si>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</si>
  <si>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</si>
  <si>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</si>
  <si>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</si>
  <si>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</si>
  <si>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</si>
  <si>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</si>
  <si>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</si>
  <si>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</si>
  <si>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</si>
  <si>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</si>
  <si>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</si>
  <si>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</si>
  <si>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</si>
  <si>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</si>
  <si>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</si>
  <si>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</si>
  <si>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</si>
  <si>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</si>
  <si>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</si>
  <si>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</si>
  <si>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</si>
  <si>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</si>
  <si>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</si>
  <si>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</si>
  <si>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</si>
  <si>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</si>
  <si>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</si>
  <si>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</si>
  <si>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</si>
  <si>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</si>
  <si>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</si>
  <si>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</si>
  <si>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</si>
  <si>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</si>
  <si>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</si>
  <si>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</si>
  <si>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</si>
  <si>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</si>
  <si>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</si>
  <si>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</si>
  <si>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</si>
  <si>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</si>
  <si>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</si>
  <si>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</si>
  <si>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</si>
  <si>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</si>
  <si>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</si>
  <si>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</si>
  <si>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</si>
  <si>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</si>
  <si>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</si>
  <si>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</si>
  <si>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</si>
  <si>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</si>
  <si>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</si>
  <si>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</si>
  <si>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</si>
  <si>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</si>
  <si>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</si>
  <si>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</si>
  <si>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</si>
  <si>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</si>
  <si>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</si>
  <si>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</si>
  <si>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</si>
  <si>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</si>
  <si>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</si>
  <si>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</si>
  <si>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</si>
  <si>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</si>
  <si>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</si>
  <si>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</si>
  <si>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</si>
  <si>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</si>
  <si>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</si>
  <si>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</si>
  <si>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</si>
  <si>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</si>
  <si>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</si>
  <si>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</si>
  <si>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</si>
  <si>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</si>
  <si>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</si>
  <si>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</si>
  <si>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</si>
  <si>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</si>
  <si>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</si>
  <si>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</si>
  <si>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</si>
  <si>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</si>
  <si>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</si>
  <si>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</si>
  <si>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</si>
  <si>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</si>
  <si>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</si>
  <si>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</si>
  <si>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</si>
  <si>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</si>
  <si>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</si>
  <si>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</si>
  <si>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</si>
  <si>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</si>
  <si>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</si>
  <si>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</si>
  <si>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</si>
  <si>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</si>
  <si>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</si>
  <si>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</si>
  <si>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</si>
  <si>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</si>
  <si>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</si>
  <si>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</si>
  <si>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Assinatura em chamada para o evento</t>
  </si>
  <si>
    <t>7h - 24h</t>
  </si>
  <si>
    <t>REEXIBIÇÃO PRECORDPLUS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</si>
  <si>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</si>
  <si>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</si>
  <si>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TABELA DE PREÇOS: OUTUBRO DE 2025</t>
  </si>
  <si>
    <t>PRODUTO: BORA DE BIKE</t>
  </si>
  <si>
    <t>MERCADO: BRASÍLIA (DF)</t>
  </si>
  <si>
    <t>PERÍODO: MAIO, SETEMBRO E DEZEMBRO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</si>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</sst>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YAFyYrS2aAs_3"/>
    </font>
    <font>
      <sz val="8"/>
      <color theme="1"/>
      <name val="YAFyYrS2aAs_3"/>
    </font>
    <font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B804"/>
        <bgColor indexed="64"/>
      </patternFill>
    </fill>
    <fill>
      <patternFill patternType="solid">
        <fgColor rgb="FFC89108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</cellStyleXfs>
  <cellXfs count="17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left" vertical="center"/>
    </xf>
    <xf numFmtId="0" fontId="10" fillId="9" borderId="0" xfId="1" applyFont="1" applyFill="1" applyAlignment="1">
      <alignment horizontal="center" vertical="center"/>
    </xf>
    <xf numFmtId="0" fontId="5" fillId="9" borderId="0" xfId="0" applyFont="1" applyFill="1" applyAlignment="1">
      <alignment horizontal="center"/>
    </xf>
    <xf numFmtId="164" fontId="11" fillId="9" borderId="0" xfId="1" applyNumberFormat="1" applyFont="1" applyFill="1"/>
    <xf numFmtId="1" fontId="5" fillId="9" borderId="0" xfId="0" applyNumberFormat="1" applyFont="1" applyFill="1" applyAlignment="1">
      <alignment horizontal="center"/>
    </xf>
    <xf numFmtId="3" fontId="11" fillId="9" borderId="0" xfId="1" applyNumberFormat="1" applyFont="1" applyFill="1"/>
    <xf numFmtId="3" fontId="5" fillId="9" borderId="0" xfId="0" applyNumberFormat="1" applyFont="1" applyFill="1" applyAlignment="1">
      <alignment horizontal="center"/>
    </xf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left" vertical="center" wrapText="1"/>
    </xf>
    <xf numFmtId="0" fontId="0" fillId="9" borderId="2" xfId="0" applyFill="1" applyBorder="1"/>
    <xf numFmtId="0" fontId="0" fillId="9" borderId="2" xfId="0" applyFill="1" applyBorder="1" applyAlignment="1">
      <alignment horizontal="left" vertical="center"/>
    </xf>
    <xf numFmtId="0" fontId="0" fillId="9" borderId="0" xfId="0" applyFill="1"/>
    <xf numFmtId="0" fontId="11" fillId="9" borderId="0" xfId="0" applyFont="1" applyFill="1"/>
    <xf numFmtId="0" fontId="0" fillId="9" borderId="0" xfId="0" applyFill="1" applyAlignment="1">
      <alignment horizontal="left" vertical="center"/>
    </xf>
    <xf numFmtId="0" fontId="0" fillId="9" borderId="7" xfId="0" applyFill="1" applyBorder="1"/>
    <xf numFmtId="0" fontId="0" fillId="9" borderId="7" xfId="0" applyFill="1" applyBorder="1" applyAlignment="1">
      <alignment horizontal="left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7" fillId="0" borderId="0" xfId="0" applyFont="1"/>
  </cellXfs>
  <cellStyles count="12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</cellStyles>
  <dxfs count="0"/>
  <tableStyles count="0" defaultTableStyle="TableStyleMedium2" defaultPivotStyle="PivotStyleLight16"/>
  <colors>
    <mruColors>
      <color rgb="FFC89108"/>
      <color rgb="FFE2B804"/>
      <color rgb="FF1B78A1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EFB5ABD-BB02-4C0F-8CA1-0353926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337C-66D9-4DAD-90EB-167C9DDA81A3}">
  <dimension ref="B1:R19"/>
  <sheetViews>
    <sheetView showGridLines="0" tabSelected="1" zoomScale="90" zoomScaleNormal="90" workbookViewId="0">
      <selection activeCell="R18" sqref="R18"/>
    </sheetView>
  </sheetViews>
  <sheetFormatPr defaultRowHeight="1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style="114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/>
    <row r="2" spans="2:18">
      <c r="B2" s="141"/>
      <c r="C2" s="134"/>
      <c r="D2" s="134"/>
      <c r="E2" s="134"/>
      <c r="F2" s="135"/>
      <c r="G2" s="134"/>
      <c r="H2" s="134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2:18">
      <c r="B3" s="142"/>
      <c r="C3" s="136"/>
      <c r="D3" s="137" t="s">
        <v>126</v>
      </c>
      <c r="E3" s="136"/>
      <c r="F3" s="138"/>
      <c r="G3" s="136"/>
      <c r="H3" s="136"/>
      <c r="I3" s="146"/>
      <c r="J3" s="146"/>
      <c r="K3" s="146"/>
      <c r="L3" s="146"/>
      <c r="M3" s="146"/>
      <c r="N3" s="146"/>
      <c r="O3" s="146"/>
      <c r="P3" s="146"/>
      <c r="Q3" s="146"/>
      <c r="R3" s="147"/>
    </row>
    <row r="4" spans="2:18">
      <c r="B4" s="142"/>
      <c r="C4" s="136"/>
      <c r="D4" s="137" t="s">
        <v>127</v>
      </c>
      <c r="E4" s="136"/>
      <c r="F4" s="138"/>
      <c r="G4" s="136"/>
      <c r="H4" s="136"/>
      <c r="I4" s="146"/>
      <c r="J4" s="146"/>
      <c r="K4" s="146"/>
      <c r="L4" s="146"/>
      <c r="M4" s="146"/>
      <c r="N4" s="146"/>
      <c r="O4" s="146"/>
      <c r="P4" s="146"/>
      <c r="Q4" s="146"/>
      <c r="R4" s="147"/>
    </row>
    <row r="5" spans="2:18">
      <c r="B5" s="142"/>
      <c r="C5" s="136"/>
      <c r="D5" s="137" t="s">
        <v>128</v>
      </c>
      <c r="E5" s="136"/>
      <c r="F5" s="138"/>
      <c r="G5" s="136"/>
      <c r="H5" s="13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2:18">
      <c r="B6" s="142"/>
      <c r="C6" s="136"/>
      <c r="D6" s="137" t="s">
        <v>125</v>
      </c>
      <c r="E6" s="136"/>
      <c r="F6" s="138"/>
      <c r="G6" s="136"/>
      <c r="H6" s="136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2:18" ht="15.75" thickBot="1">
      <c r="B7" s="143"/>
      <c r="C7" s="139"/>
      <c r="D7" s="139"/>
      <c r="E7" s="139"/>
      <c r="F7" s="140"/>
      <c r="G7" s="139"/>
      <c r="H7" s="139"/>
      <c r="I7" s="148"/>
      <c r="J7" s="148"/>
      <c r="K7" s="148"/>
      <c r="L7" s="148"/>
      <c r="M7" s="148"/>
      <c r="N7" s="148"/>
      <c r="O7" s="148"/>
      <c r="P7" s="148"/>
      <c r="Q7" s="148"/>
      <c r="R7" s="149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0" t="s">
        <v>0</v>
      </c>
      <c r="J9" s="151"/>
      <c r="K9" s="151"/>
      <c r="L9" s="152"/>
      <c r="M9" s="150" t="s">
        <v>1</v>
      </c>
      <c r="N9" s="151"/>
      <c r="O9" s="150" t="s">
        <v>2</v>
      </c>
      <c r="P9" s="151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33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2" t="s">
        <v>122</v>
      </c>
    </row>
    <row r="11" spans="2:18" ht="3.75" customHeight="1"/>
    <row r="12" spans="2:18" s="100" customFormat="1" ht="19.5" customHeight="1">
      <c r="B12" s="120" t="s">
        <v>18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" si="0">IFERROR(I12*H12,"")</f>
        <v>165</v>
      </c>
      <c r="K12" s="105">
        <v>52841</v>
      </c>
      <c r="L12" s="105">
        <f t="shared" ref="L12" si="1">IFERROR(K12*H12,"")</f>
        <v>2642050</v>
      </c>
      <c r="M12" s="106">
        <f>0.25*7296.38</f>
        <v>1824.095</v>
      </c>
      <c r="N12" s="107">
        <f t="shared" ref="N12" si="2">IFERROR(M12*H12,"")</f>
        <v>91204.75</v>
      </c>
      <c r="O12" s="108"/>
      <c r="P12" s="107">
        <f t="shared" ref="P12" si="3">IFERROR(N12-N12*O12,"-")</f>
        <v>91204.75</v>
      </c>
      <c r="Q12" s="109"/>
    </row>
    <row r="13" spans="2:18" ht="3.75" customHeight="1">
      <c r="D13" s="4"/>
      <c r="E13" s="4"/>
      <c r="F13" s="116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>
      <c r="B14" s="121"/>
      <c r="C14" s="7"/>
      <c r="D14" s="120"/>
      <c r="E14" s="120"/>
      <c r="F14" s="122"/>
      <c r="G14" s="123"/>
      <c r="H14" s="124">
        <f>SUM(H12:H12)</f>
        <v>50</v>
      </c>
      <c r="I14" s="125"/>
      <c r="J14" s="126">
        <f>SUM(J12:J12)</f>
        <v>165</v>
      </c>
      <c r="K14" s="127"/>
      <c r="L14" s="128">
        <f>SUM(L12:L12)</f>
        <v>2642050</v>
      </c>
      <c r="M14" s="129"/>
      <c r="N14" s="130">
        <f>SUM(N12:N12)</f>
        <v>91204.75</v>
      </c>
      <c r="O14" s="131"/>
      <c r="P14" s="130">
        <f>SUM(P12:P12)</f>
        <v>91204.75</v>
      </c>
      <c r="R14" s="130">
        <f>SUM(R12)</f>
        <v>0</v>
      </c>
    </row>
    <row r="16" spans="2:18">
      <c r="B16" s="118" t="s">
        <v>123</v>
      </c>
      <c r="O16" s="8" t="s">
        <v>20</v>
      </c>
      <c r="P16" s="9">
        <f>P14*80%</f>
        <v>72963.8</v>
      </c>
    </row>
    <row r="17" spans="2:16">
      <c r="B17" s="118" t="s">
        <v>124</v>
      </c>
      <c r="O17" s="3"/>
      <c r="P17" s="2"/>
    </row>
    <row r="18" spans="2:16" ht="24.75">
      <c r="B18" s="117"/>
      <c r="O18" s="10" t="s">
        <v>21</v>
      </c>
      <c r="P18" s="11">
        <f>IFERROR(P14/N14*100-100,"-")</f>
        <v>0</v>
      </c>
    </row>
    <row r="19" spans="2:16">
      <c r="B19" s="175" t="s">
        <v>129</v>
      </c>
    </row>
  </sheetData>
  <mergeCells count="5"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1268E3-0050-4D5C-A4E9-7C79575CE7BB}">
          <x14:formula1>
            <xm:f>'BASE DE DADOS'!$Q$7:$Q$11</xm:f>
          </x14:formula1>
          <xm:sqref>G13</xm:sqref>
        </x14:dataValidation>
        <x14:dataValidation type="list" allowBlank="1" showInputMessage="1" showErrorMessage="1" xr:uid="{5C93E12A-2A56-4736-976B-E89182BDEA75}">
          <x14:formula1>
            <xm:f>'BASE DE DADOS'!$M$7:$M$41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39" sqref="M539"/>
    </sheetView>
  </sheetViews>
  <sheetFormatPr defaultRowHeight="1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/>
    <row r="3" spans="2:17">
      <c r="B3" s="153" t="s">
        <v>79</v>
      </c>
      <c r="C3" s="154"/>
      <c r="D3" s="154"/>
      <c r="E3" s="154"/>
      <c r="F3" s="154"/>
      <c r="G3" s="154"/>
      <c r="H3" s="154"/>
      <c r="I3" s="154"/>
      <c r="J3" s="154"/>
      <c r="K3" s="155"/>
    </row>
    <row r="4" spans="2:17" ht="15.75" thickBot="1">
      <c r="B4" s="156"/>
      <c r="C4" s="157"/>
      <c r="D4" s="157"/>
      <c r="E4" s="157"/>
      <c r="F4" s="157"/>
      <c r="G4" s="157"/>
      <c r="H4" s="157"/>
      <c r="I4" s="157"/>
      <c r="J4" s="157"/>
      <c r="K4" s="158"/>
    </row>
    <row r="5" spans="2:17" ht="9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>
      <c r="B7" s="159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>
      <c r="B8" s="160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>
      <c r="B9" s="160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>
      <c r="B10" s="160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>
      <c r="B11" s="160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>
      <c r="B12" s="160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>
      <c r="B13" s="159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>
      <c r="B14" s="160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>
      <c r="B15" s="160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>
      <c r="B16" s="160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>
      <c r="B17" s="160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>
      <c r="B18" s="161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>
      <c r="B19" s="16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>
      <c r="B20" s="16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>
      <c r="B21" s="16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>
      <c r="B22" s="16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>
      <c r="B23" s="16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>
      <c r="B24" s="16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>
      <c r="B25" s="16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>
      <c r="B26" s="16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>
      <c r="B27" s="16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>
      <c r="B28" s="16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>
      <c r="B29" s="16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>
      <c r="B30" s="16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>
      <c r="B31" s="16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>
      <c r="B32" s="16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>
      <c r="B33" s="16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>
      <c r="B34" s="16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>
      <c r="B35" s="16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>
      <c r="B36" s="16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>
      <c r="B37" s="16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>
      <c r="B38" s="16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>
      <c r="B39" s="16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>
      <c r="B40" s="16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>
      <c r="B41" s="16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>
      <c r="B42" s="16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>
      <c r="B43" s="16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>
      <c r="B44" s="16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>
      <c r="B45" s="16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>
      <c r="B46" s="16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>
      <c r="B47" s="16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>
      <c r="B48" s="16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>
      <c r="B49" s="16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>
      <c r="B50" s="16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>
      <c r="B51" s="16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>
      <c r="B52" s="16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>
      <c r="B53" s="165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>
      <c r="B54" s="166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>
      <c r="B55" s="166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>
      <c r="B56" s="166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>
      <c r="B57" s="166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>
      <c r="B58" s="166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>
      <c r="B59" s="166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>
      <c r="B60" s="166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>
      <c r="B61" s="166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>
      <c r="B62" s="166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>
      <c r="B63" s="166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>
      <c r="B64" s="166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>
      <c r="B65" s="166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>
      <c r="B66" s="166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>
      <c r="B67" s="166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>
      <c r="B68" s="166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>
      <c r="B69" s="166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>
      <c r="B70" s="166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>
      <c r="B71" s="166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>
      <c r="B72" s="166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>
      <c r="B73" s="166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>
      <c r="B74" s="166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>
      <c r="B75" s="166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>
      <c r="B76" s="166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>
      <c r="B77" s="166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>
      <c r="B78" s="166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>
      <c r="B79" s="166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>
      <c r="B80" s="166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>
      <c r="B81" s="166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>
      <c r="B82" s="166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>
      <c r="B83" s="166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>
      <c r="B84" s="166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>
      <c r="B85" s="166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>
      <c r="B86" s="167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>
      <c r="B87" s="165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>
      <c r="B88" s="166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>
      <c r="B89" s="166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>
      <c r="B90" s="166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>
      <c r="B91" s="166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>
      <c r="B92" s="166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>
      <c r="B93" s="166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>
      <c r="B94" s="166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>
      <c r="B95" s="166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>
      <c r="B96" s="166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>
      <c r="B97" s="166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>
      <c r="B98" s="166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>
      <c r="B99" s="166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>
      <c r="B100" s="166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>
      <c r="B101" s="166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>
      <c r="B102" s="166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>
      <c r="B103" s="166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>
      <c r="B104" s="166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>
      <c r="B105" s="166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>
      <c r="B106" s="166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>
      <c r="B107" s="166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>
      <c r="B108" s="166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>
      <c r="B109" s="166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>
      <c r="B110" s="166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>
      <c r="B111" s="166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>
      <c r="B112" s="166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>
      <c r="B113" s="166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>
      <c r="B114" s="166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>
      <c r="B115" s="166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>
      <c r="B116" s="166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>
      <c r="B117" s="166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>
      <c r="B118" s="166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>
      <c r="B119" s="166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>
      <c r="B120" s="167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>
      <c r="B121" s="165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>
      <c r="B122" s="166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>
      <c r="B123" s="166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>
      <c r="B124" s="166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>
      <c r="B125" s="166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>
      <c r="B126" s="166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>
      <c r="B127" s="166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>
      <c r="B128" s="166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>
      <c r="B129" s="166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>
      <c r="B130" s="166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>
      <c r="B131" s="166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>
      <c r="B132" s="166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>
      <c r="B133" s="166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>
      <c r="B134" s="166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>
      <c r="B135" s="166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>
      <c r="B136" s="166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>
      <c r="B137" s="166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>
      <c r="B138" s="166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>
      <c r="B139" s="166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>
      <c r="B140" s="166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>
      <c r="B141" s="166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>
      <c r="B142" s="166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>
      <c r="B143" s="166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>
      <c r="B144" s="166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>
      <c r="B145" s="166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>
      <c r="B146" s="166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>
      <c r="B147" s="166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>
      <c r="B148" s="166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>
      <c r="B149" s="166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>
      <c r="B150" s="166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>
      <c r="B151" s="166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>
      <c r="B152" s="166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>
      <c r="B153" s="166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>
      <c r="B154" s="167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>
      <c r="B155" s="16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>
      <c r="B156" s="16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>
      <c r="B157" s="16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>
      <c r="B158" s="16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>
      <c r="B159" s="16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>
      <c r="B160" s="16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>
      <c r="B161" s="16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>
      <c r="B162" s="16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>
      <c r="B163" s="16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>
      <c r="B164" s="16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>
      <c r="B165" s="16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>
      <c r="B166" s="16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>
      <c r="B167" s="16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>
      <c r="B168" s="16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>
      <c r="B169" s="16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>
      <c r="B170" s="16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>
      <c r="B171" s="16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>
      <c r="B172" s="16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>
      <c r="B173" s="16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>
      <c r="B174" s="16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>
      <c r="B175" s="16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>
      <c r="B176" s="16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>
      <c r="B177" s="16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>
      <c r="B178" s="16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>
      <c r="B179" s="16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>
      <c r="B180" s="16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>
      <c r="B181" s="16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>
      <c r="B182" s="16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>
      <c r="B183" s="16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>
      <c r="B184" s="16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>
      <c r="B185" s="16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>
      <c r="B186" s="16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>
      <c r="B187" s="16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>
      <c r="B188" s="16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>
      <c r="C189" s="20"/>
    </row>
    <row r="190" spans="2:11" ht="21.75" customHeight="1" thickBot="1">
      <c r="B190" s="163" t="s">
        <v>84</v>
      </c>
      <c r="C190" s="163"/>
      <c r="D190" s="163"/>
      <c r="E190" s="163"/>
      <c r="F190" s="163"/>
      <c r="G190" s="163"/>
      <c r="H190" s="163"/>
      <c r="I190" s="163"/>
      <c r="J190" s="163"/>
      <c r="K190" s="173"/>
    </row>
    <row r="191" spans="2:11" ht="15.75" customHeight="1">
      <c r="B191" s="162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>
      <c r="B192" s="16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>
      <c r="B193" s="16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>
      <c r="B194" s="16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>
      <c r="B195" s="16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>
      <c r="B196" s="171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>
      <c r="B197" s="16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>
      <c r="B198" s="16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>
      <c r="B199" s="16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>
      <c r="B200" s="16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>
      <c r="B201" s="16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>
      <c r="B202" s="171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>
      <c r="C203" s="43"/>
    </row>
    <row r="204" spans="2:11" ht="21.75" customHeight="1" thickBot="1">
      <c r="B204" s="172" t="s">
        <v>85</v>
      </c>
      <c r="C204" s="163"/>
      <c r="D204" s="163"/>
      <c r="E204" s="163"/>
      <c r="F204" s="163"/>
      <c r="G204" s="163"/>
      <c r="H204" s="163"/>
      <c r="I204" s="163"/>
      <c r="J204" s="163"/>
      <c r="K204" s="173"/>
    </row>
    <row r="205" spans="2:11" ht="15.75" customHeight="1">
      <c r="B205" s="162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>
      <c r="B206" s="16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>
      <c r="B207" s="16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>
      <c r="B208" s="16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>
      <c r="B209" s="16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>
      <c r="B210" s="16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>
      <c r="B211" s="16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>
      <c r="B212" s="16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>
      <c r="B213" s="16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>
      <c r="B214" s="16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>
      <c r="B215" s="16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>
      <c r="B216" s="16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>
      <c r="B217" s="16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>
      <c r="B218" s="16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>
      <c r="B219" s="16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>
      <c r="B220" s="16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>
      <c r="B221" s="16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>
      <c r="B222" s="16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>
      <c r="B223" s="16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>
      <c r="B224" s="16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>
      <c r="B225" s="16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>
      <c r="B226" s="16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>
      <c r="B227" s="16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>
      <c r="B228" s="16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>
      <c r="B229" s="16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>
      <c r="B230" s="16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>
      <c r="B231" s="16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>
      <c r="B232" s="16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>
      <c r="B233" s="16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>
      <c r="B234" s="16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>
      <c r="B235" s="16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>
      <c r="B236" s="16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>
      <c r="B237" s="16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>
      <c r="B238" s="16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>
      <c r="B239" s="16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>
      <c r="B240" s="16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>
      <c r="B241" s="16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>
      <c r="B242" s="16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>
      <c r="B243" s="16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>
      <c r="B244" s="16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>
      <c r="B245" s="16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>
      <c r="B246" s="16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>
      <c r="B247" s="16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>
      <c r="B248" s="16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>
      <c r="B249" s="16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>
      <c r="B250" s="16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>
      <c r="B251" s="16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>
      <c r="B252" s="16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>
      <c r="B253" s="16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>
      <c r="B254" s="16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>
      <c r="B255" s="16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>
      <c r="B256" s="16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>
      <c r="B257" s="16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>
      <c r="B258" s="16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>
      <c r="B259" s="16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>
      <c r="B260" s="16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>
      <c r="B261" s="16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>
      <c r="B262" s="16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>
      <c r="B263" s="16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>
      <c r="B264" s="16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>
      <c r="B265" s="16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>
      <c r="B266" s="16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>
      <c r="B267" s="16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>
      <c r="B268" s="16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>
      <c r="B269" s="16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>
      <c r="B270" s="16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>
      <c r="B271" s="16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>
      <c r="B272" s="16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>
      <c r="B273" s="170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>
      <c r="B274" s="16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>
      <c r="B275" s="16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>
      <c r="B276" s="16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>
      <c r="B277" s="16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>
      <c r="B278" s="16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>
      <c r="B279" s="16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>
      <c r="B280" s="16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>
      <c r="B281" s="16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>
      <c r="B282" s="16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>
      <c r="B283" s="16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>
      <c r="B284" s="16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>
      <c r="B285" s="16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>
      <c r="B286" s="16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>
      <c r="B287" s="16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>
      <c r="B288" s="16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>
      <c r="B289" s="16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>
      <c r="B290" s="16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>
      <c r="B291" s="16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>
      <c r="B292" s="16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>
      <c r="B293" s="16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>
      <c r="B294" s="16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>
      <c r="B295" s="16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>
      <c r="B296" s="16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>
      <c r="B297" s="16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>
      <c r="B298" s="16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>
      <c r="B299" s="16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>
      <c r="B300" s="16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>
      <c r="B301" s="16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>
      <c r="B302" s="16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>
      <c r="B303" s="16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>
      <c r="B304" s="16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>
      <c r="B305" s="16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>
      <c r="B306" s="16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>
      <c r="B307" s="170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>
      <c r="B308" s="16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>
      <c r="B309" s="16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>
      <c r="B310" s="16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>
      <c r="B311" s="16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>
      <c r="B312" s="16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>
      <c r="B313" s="16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>
      <c r="B314" s="16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>
      <c r="B315" s="16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>
      <c r="B316" s="16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>
      <c r="B317" s="16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>
      <c r="B318" s="16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>
      <c r="B319" s="16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>
      <c r="B320" s="16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>
      <c r="B321" s="16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>
      <c r="B322" s="16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>
      <c r="B323" s="16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>
      <c r="B324" s="16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>
      <c r="B325" s="16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>
      <c r="B326" s="16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>
      <c r="B327" s="16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>
      <c r="B328" s="16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>
      <c r="B329" s="16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>
      <c r="B330" s="16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>
      <c r="B331" s="16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>
      <c r="B332" s="16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>
      <c r="B333" s="16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>
      <c r="B334" s="16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>
      <c r="B335" s="16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>
      <c r="B336" s="16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>
      <c r="B337" s="16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>
      <c r="B338" s="16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>
      <c r="B339" s="16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>
      <c r="B340" s="16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>
      <c r="B341" s="170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>
      <c r="B342" s="16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>
      <c r="B343" s="16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>
      <c r="B344" s="16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>
      <c r="B345" s="16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>
      <c r="B346" s="16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>
      <c r="B347" s="16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>
      <c r="B348" s="16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>
      <c r="B349" s="16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>
      <c r="B350" s="16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>
      <c r="B351" s="16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>
      <c r="B352" s="16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>
      <c r="B353" s="16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>
      <c r="B354" s="16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>
      <c r="B355" s="16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>
      <c r="B356" s="16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>
      <c r="B357" s="16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>
      <c r="B358" s="16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>
      <c r="B359" s="16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>
      <c r="B360" s="16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>
      <c r="B361" s="16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>
      <c r="B362" s="16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>
      <c r="B363" s="16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>
      <c r="B364" s="16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>
      <c r="B365" s="16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>
      <c r="B366" s="16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>
      <c r="B367" s="16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>
      <c r="B368" s="16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>
      <c r="B369" s="16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>
      <c r="B370" s="16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>
      <c r="B371" s="16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>
      <c r="B372" s="16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>
      <c r="B373" s="16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>
      <c r="B374" s="16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>
      <c r="C375" s="43"/>
    </row>
    <row r="376" spans="2:11" ht="15.75" thickBot="1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>
      <c r="B377" s="162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>
      <c r="B378" s="16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>
      <c r="B379" s="16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>
      <c r="B380" s="16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>
      <c r="B381" s="16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>
      <c r="B382" s="16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>
      <c r="B383" s="16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>
      <c r="B384" s="16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>
      <c r="B385" s="16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>
      <c r="B386" s="16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>
      <c r="B387" s="16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>
      <c r="B388" s="16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>
      <c r="B389" s="16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>
      <c r="B390" s="16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>
      <c r="B391" s="16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>
      <c r="B392" s="16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>
      <c r="B393" s="16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>
      <c r="B394" s="16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>
      <c r="B395" s="16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>
      <c r="B396" s="16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>
      <c r="B397" s="16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>
      <c r="B398" s="16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>
      <c r="B399" s="16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>
      <c r="B400" s="16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>
      <c r="B401" s="16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>
      <c r="B402" s="16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>
      <c r="B403" s="16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>
      <c r="B404" s="16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>
      <c r="B405" s="16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>
      <c r="B406" s="16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>
      <c r="B407" s="16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>
      <c r="B408" s="16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>
      <c r="B409" s="16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>
      <c r="B410" s="16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>
      <c r="B411" s="16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>
      <c r="B412" s="16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>
      <c r="B413" s="16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>
      <c r="B414" s="16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>
      <c r="B415" s="16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>
      <c r="B416" s="16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>
      <c r="B417" s="16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>
      <c r="B418" s="16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>
      <c r="B419" s="16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>
      <c r="B420" s="16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>
      <c r="B421" s="16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>
      <c r="B422" s="16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>
      <c r="B423" s="16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>
      <c r="B424" s="16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>
      <c r="B425" s="16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>
      <c r="B426" s="16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>
      <c r="B427" s="16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>
      <c r="B428" s="16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>
      <c r="B429" s="16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>
      <c r="B430" s="16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>
      <c r="B431" s="16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>
      <c r="B432" s="16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>
      <c r="B433" s="16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>
      <c r="B434" s="16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>
      <c r="B435" s="16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>
      <c r="B436" s="16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>
      <c r="B437" s="16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>
      <c r="B438" s="16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>
      <c r="B439" s="16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>
      <c r="B440" s="16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>
      <c r="B441" s="16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>
      <c r="B442" s="16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>
      <c r="B443" s="16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>
      <c r="B444" s="16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>
      <c r="B445" s="16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>
      <c r="B446" s="16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>
      <c r="B447" s="16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>
      <c r="B448" s="16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>
      <c r="B449" s="16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>
      <c r="B450" s="16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>
      <c r="B451" s="16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>
      <c r="B452" s="16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>
      <c r="B453" s="16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>
      <c r="B454" s="16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>
      <c r="B455" s="16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>
      <c r="B456" s="16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>
      <c r="B457" s="16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>
      <c r="B458" s="16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>
      <c r="B459" s="16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>
      <c r="B460" s="16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>
      <c r="B461" s="16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>
      <c r="B462" s="16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>
      <c r="B463" s="16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>
      <c r="B464" s="16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>
      <c r="B465" s="16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>
      <c r="B466" s="16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>
      <c r="B467" s="16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>
      <c r="B468" s="16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>
      <c r="B469" s="16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>
      <c r="B470" s="16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>
      <c r="B471" s="16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>
      <c r="B472" s="16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>
      <c r="B473" s="16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>
      <c r="B474" s="16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>
      <c r="B475" s="16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>
      <c r="B476" s="16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>
      <c r="B477" s="16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>
      <c r="B478" s="16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>
      <c r="B479" s="16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>
      <c r="B480" s="16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>
      <c r="B481" s="16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>
      <c r="B482" s="16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>
      <c r="B483" s="16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>
      <c r="B484" s="16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>
      <c r="B485" s="16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>
      <c r="B486" s="16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>
      <c r="B487" s="16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>
      <c r="B488" s="16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>
      <c r="B489" s="16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>
      <c r="B490" s="16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>
      <c r="B491" s="163"/>
      <c r="C491" s="16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>
      <c r="B492" s="163"/>
      <c r="C492" s="16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>
      <c r="B493" s="163"/>
      <c r="C493" s="16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>
      <c r="B494" s="163"/>
      <c r="C494" s="16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>
      <c r="B495" s="16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>
      <c r="B496" s="16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>
      <c r="B497" s="16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>
      <c r="B498" s="16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>
      <c r="B499" s="16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>
      <c r="B500" s="16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>
      <c r="B501" s="16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>
      <c r="B502" s="16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>
      <c r="B503" s="16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>
      <c r="B504" s="16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>
      <c r="B505" s="16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>
      <c r="B506" s="16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>
      <c r="B507" s="16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>
      <c r="B508" s="16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>
      <c r="B509" s="16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>
      <c r="B510" s="16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>
      <c r="B511" s="16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>
      <c r="B512" s="16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>
      <c r="B513" s="16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>
      <c r="B514" s="16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>
      <c r="B515" s="16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>
      <c r="B516" s="16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>
      <c r="B518" s="163" t="s">
        <v>92</v>
      </c>
      <c r="C518" s="163"/>
      <c r="D518" s="163"/>
      <c r="E518" s="163"/>
      <c r="F518" s="163"/>
      <c r="G518" s="163"/>
      <c r="H518" s="163"/>
      <c r="I518" s="163"/>
      <c r="J518" s="163"/>
      <c r="K518" s="174"/>
    </row>
    <row r="519" spans="2:11">
      <c r="B519" s="168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>
      <c r="B520" s="168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>
      <c r="B521" s="168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>
      <c r="B522" s="168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>
      <c r="B523" s="168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>
      <c r="B524" s="168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>
      <c r="B525" s="168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>
      <c r="B526" s="168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>
      <c r="B527" s="168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>
      <c r="B528" s="168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>
      <c r="B529" s="168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>
      <c r="B530" s="168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>
      <c r="B531" s="168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>
      <c r="B532" s="168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>
      <c r="B533" s="168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>
      <c r="B534" s="168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>
      <c r="B535" s="168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>
      <c r="B536" s="168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>
      <c r="B537" s="168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>
      <c r="B538" s="168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>
      <c r="B539" s="168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>
      <c r="B540" s="168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>
      <c r="B541" s="168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>
      <c r="B542" s="168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>
      <c r="B543" s="168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>
      <c r="B544" s="168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>
      <c r="B545" s="168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>
      <c r="B546" s="168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>
      <c r="B547" s="168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>
      <c r="B548" s="168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>
      <c r="B549" s="168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>
      <c r="B550" s="168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>
      <c r="B551" s="168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>
      <c r="B552" s="168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>
      <c r="B553" s="168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>
      <c r="B554" s="168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>
      <c r="B555" s="168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>
      <c r="B556" s="168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>
      <c r="B557" s="168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>
      <c r="B558" s="168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>
      <c r="B559" s="168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>
      <c r="B560" s="168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>
      <c r="B561" s="168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>
      <c r="B562" s="168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>
      <c r="B563" s="168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>
      <c r="B564" s="168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>
      <c r="B565" s="168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>
      <c r="B566" s="168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>
      <c r="B567" s="168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>
      <c r="B568" s="168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>
      <c r="B569" s="168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>
      <c r="B570" s="168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>
      <c r="B571" s="168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>
      <c r="B572" s="168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>
      <c r="B573" s="168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>
      <c r="B574" s="168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>
      <c r="B575" s="168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>
      <c r="B576" s="168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>
      <c r="B577" s="168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>
      <c r="B578" s="168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>
      <c r="B579" s="168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>
      <c r="B580" s="168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>
      <c r="B581" s="168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>
      <c r="B582" s="168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>
      <c r="B583" s="168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>
      <c r="B584" s="168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>
      <c r="B585" s="168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>
      <c r="B586" s="168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>
      <c r="B587" s="168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>
      <c r="B588" s="168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>
      <c r="B589" s="168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>
      <c r="B590" s="168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>
      <c r="B591" s="168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>
      <c r="B592" s="168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>
      <c r="B593" s="168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>
      <c r="B594" s="168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>
      <c r="B595" s="168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>
      <c r="B596" s="168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>
      <c r="B597" s="168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>
      <c r="B598" s="168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>
      <c r="B599" s="168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>
      <c r="B600" s="168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>
      <c r="B601" s="168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>
      <c r="B602" s="168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>
      <c r="B603" s="168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>
      <c r="B604" s="168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>
      <c r="B605" s="168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>
      <c r="B606" s="168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>
      <c r="B607" s="168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>
      <c r="B608" s="168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>
      <c r="B609" s="168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>
      <c r="B610" s="168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>
      <c r="B611" s="168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>
      <c r="B612" s="168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>
      <c r="B613" s="168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>
      <c r="B614" s="168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>
      <c r="B615" s="168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>
      <c r="B616" s="168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>
      <c r="B617" s="168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>
      <c r="B618" s="168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>
      <c r="B619" s="168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>
      <c r="B620" s="168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>
      <c r="B621" s="168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>
      <c r="B622" s="168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>
      <c r="B623" s="168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>
      <c r="B624" s="168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>
      <c r="B625" s="168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>
      <c r="B626" s="168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>
      <c r="B627" s="168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>
      <c r="B628" s="168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>
      <c r="B629" s="168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>
      <c r="B630" s="168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>
      <c r="B631" s="168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>
      <c r="B632" s="168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>
      <c r="B633" s="168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>
      <c r="B634" s="168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>
      <c r="B635" s="168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>
      <c r="B636" s="168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>
      <c r="B637" s="168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>
      <c r="B638" s="168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>
      <c r="B639" s="168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>
      <c r="B640" s="168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>
      <c r="B641" s="168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>
      <c r="B642" s="168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>
      <c r="B643" s="168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>
      <c r="B644" s="168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>
      <c r="B645" s="168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>
      <c r="B646" s="168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>
      <c r="B647" s="168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>
      <c r="B648" s="168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>
      <c r="B649" s="168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>
      <c r="B650" s="168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>
      <c r="B651" s="168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>
      <c r="B652" s="168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>
      <c r="B653" s="168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>
      <c r="B654" s="168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>
      <c r="B655" s="168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>
      <c r="B656" s="168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>
      <c r="B657" s="168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>
      <c r="B658" s="168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BALANÇO NO ENTORNO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2025-11-25T16:19:55Z</dcterms:modified>
</cp:coreProperties>
</file>